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<sst xmlns="http://schemas.openxmlformats.org/spreadsheetml/2006/main" count="70" uniqueCount="70">
  <si>
    <t>南昌县2014-2015学年度“一师一优课、一课一名师”活动晒课情况统计表（截至2015年5月15日）</t>
  </si>
  <si>
    <t>序号</t>
  </si>
  <si>
    <t>单位名称</t>
  </si>
  <si>
    <t>2014年末实有人数（人）</t>
  </si>
  <si>
    <r>
      <t xml:space="preserve">晒课教师          </t>
    </r>
    <r>
      <rPr>
        <sz val="8"/>
        <rFont val="宋体"/>
        <family val="0"/>
      </rPr>
      <t>(约占总人数的40%，部分城区县直学校约50%）</t>
    </r>
    <r>
      <rPr>
        <sz val="12"/>
        <rFont val="宋体"/>
        <family val="0"/>
      </rPr>
      <t xml:space="preserve">       （人）</t>
    </r>
  </si>
  <si>
    <t>必须在国家教育资源公共服务平台晒出的原创优质课堂教学视频  （总节数）</t>
  </si>
  <si>
    <t>目前已报名人数</t>
  </si>
  <si>
    <t>目前已晒课人数</t>
  </si>
  <si>
    <t>待审核</t>
  </si>
  <si>
    <t>待发布</t>
  </si>
  <si>
    <t>已晒</t>
  </si>
  <si>
    <t>完成数量统计（G列与D列之差，正数表示超出数量，负数表示还要继续晒课的节数）</t>
  </si>
  <si>
    <t xml:space="preserve">    南新中心小学</t>
  </si>
  <si>
    <t xml:space="preserve">    蒋巷中心小学</t>
  </si>
  <si>
    <t xml:space="preserve">    塘南中心小学</t>
  </si>
  <si>
    <t xml:space="preserve">    泾口中心小学</t>
  </si>
  <si>
    <t xml:space="preserve">    幽兰中心小学</t>
  </si>
  <si>
    <t xml:space="preserve">    塔城中心小学</t>
  </si>
  <si>
    <t xml:space="preserve">    武阳中心小学</t>
  </si>
  <si>
    <t xml:space="preserve">    向塘中心小学</t>
  </si>
  <si>
    <t xml:space="preserve">    黄马中心小学</t>
  </si>
  <si>
    <t xml:space="preserve">    三江中心小学</t>
  </si>
  <si>
    <t xml:space="preserve">    冈上中心小学</t>
  </si>
  <si>
    <t xml:space="preserve">    广福中心小学</t>
  </si>
  <si>
    <t xml:space="preserve">    富山中心小学</t>
  </si>
  <si>
    <t xml:space="preserve">    东新中心小学</t>
  </si>
  <si>
    <t xml:space="preserve">    八一中心小学</t>
  </si>
  <si>
    <t xml:space="preserve">    莲塘中心小学</t>
  </si>
  <si>
    <t xml:space="preserve">    莲塘第一小学</t>
  </si>
  <si>
    <t xml:space="preserve">    莲塘第二小学</t>
  </si>
  <si>
    <t xml:space="preserve">    莲塘第三小学（含分校）</t>
  </si>
  <si>
    <t xml:space="preserve">    莲塘第四小学</t>
  </si>
  <si>
    <t xml:space="preserve">    金沙路小学</t>
  </si>
  <si>
    <t xml:space="preserve">    振兴路小学</t>
  </si>
  <si>
    <t xml:space="preserve">    墨山街小学</t>
  </si>
  <si>
    <t xml:space="preserve">    银河学校</t>
  </si>
  <si>
    <t xml:space="preserve">    莲塘实验学校</t>
  </si>
  <si>
    <t xml:space="preserve">    昌南实验学校</t>
  </si>
  <si>
    <t xml:space="preserve">   凤凰沟实验学校</t>
  </si>
  <si>
    <t xml:space="preserve">    银三角实验学校</t>
  </si>
  <si>
    <t xml:space="preserve">    清华实验学校</t>
  </si>
  <si>
    <t xml:space="preserve">    向塘实验学校</t>
  </si>
  <si>
    <t xml:space="preserve">    南新中学</t>
  </si>
  <si>
    <t xml:space="preserve">    蒋巷第二中学</t>
  </si>
  <si>
    <t xml:space="preserve">    塘南中学</t>
  </si>
  <si>
    <t xml:space="preserve">    塘南二中</t>
  </si>
  <si>
    <t xml:space="preserve">    泾口中学</t>
  </si>
  <si>
    <t xml:space="preserve">    幽兰中学</t>
  </si>
  <si>
    <t xml:space="preserve">    渡头中学</t>
  </si>
  <si>
    <t xml:space="preserve">    塔城中学</t>
  </si>
  <si>
    <t xml:space="preserve">    武阳中学</t>
  </si>
  <si>
    <t xml:space="preserve">    向塘第二中学</t>
  </si>
  <si>
    <t xml:space="preserve">    向塘农业中学</t>
  </si>
  <si>
    <t xml:space="preserve">    黄马中学</t>
  </si>
  <si>
    <t xml:space="preserve">    三江中学</t>
  </si>
  <si>
    <t xml:space="preserve">    广福第一中学</t>
  </si>
  <si>
    <t xml:space="preserve">    广福第二中学</t>
  </si>
  <si>
    <t xml:space="preserve">    冈上中学</t>
  </si>
  <si>
    <t xml:space="preserve">    富山中学</t>
  </si>
  <si>
    <t xml:space="preserve">    东新中学</t>
  </si>
  <si>
    <t xml:space="preserve">    八一中学</t>
  </si>
  <si>
    <t xml:space="preserve">    莲塘第一中学</t>
  </si>
  <si>
    <t xml:space="preserve">    莲塘第二中学</t>
  </si>
  <si>
    <t xml:space="preserve">    莲塘第三中学</t>
  </si>
  <si>
    <t xml:space="preserve">    莲塘第四中学</t>
  </si>
  <si>
    <t xml:space="preserve">    莲塘第五中学</t>
  </si>
  <si>
    <t xml:space="preserve">    莲塘第六中学</t>
  </si>
  <si>
    <t xml:space="preserve">    莲塘第七中学</t>
  </si>
  <si>
    <t>南昌外国语九里象湖城学校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</si>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</sst>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</numFmts>
  <fonts count="7">
    <font>
      <sz val="12"/>
      <name val="宋体"/>
      <family val="0"/>
    </font>
    <font>
      <sz val="9"/>
      <color indexed="63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9"/>
      <color indexed="63"/>
      <name val="宋体"/>
      <family val="0"/>
    </font>
    <font>
      <sz val="12"/>
      <color indexed="63"/>
      <name val="宋体"/>
      <family val="0"/>
    </font>
    <font>
      <sz val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 wrapText="1"/>
      <protection/>
    </xf>
    <xf numFmtId="180" fontId="0" fillId="0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 applyProtection="1">
      <alignment horizontal="center" vertical="center"/>
      <protection/>
    </xf>
    <xf numFmtId="180" fontId="3" fillId="0" borderId="4" xfId="0" applyNumberFormat="1" applyFont="1" applyFill="1" applyBorder="1" applyAlignment="1" applyProtection="1">
      <alignment horizontal="center" vertical="center"/>
      <protection/>
    </xf>
    <xf numFmtId="180" fontId="0" fillId="0" borderId="4" xfId="0" applyNumberFormat="1" applyFont="1" applyFill="1" applyBorder="1" applyAlignment="1">
      <alignment horizontal="center" vertical="center"/>
    </xf>
    <xf numFmtId="180" fontId="0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 applyProtection="1">
      <alignment horizontal="center" vertical="center"/>
      <protection/>
    </xf>
    <xf numFmtId="180" fontId="3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2" xfId="0" applyNumberFormat="1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 applyProtection="1">
      <alignment horizontal="center" vertical="center"/>
      <protection/>
    </xf>
    <xf numFmtId="180" fontId="3" fillId="2" borderId="2" xfId="0" applyNumberFormat="1" applyFont="1" applyFill="1" applyBorder="1" applyAlignment="1" applyProtection="1">
      <alignment horizontal="center" vertical="center"/>
      <protection/>
    </xf>
    <xf numFmtId="180" fontId="0" fillId="2" borderId="2" xfId="0" applyNumberFormat="1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 applyProtection="1">
      <alignment horizontal="center" vertical="center"/>
      <protection/>
    </xf>
    <xf numFmtId="180" fontId="3" fillId="0" borderId="2" xfId="0" applyNumberFormat="1" applyFont="1" applyFill="1" applyBorder="1" applyAlignment="1" applyProtection="1">
      <alignment horizontal="center" vertical="center"/>
      <protection/>
    </xf>
    <xf numFmtId="180" fontId="0" fillId="0" borderId="2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80" fontId="0" fillId="3" borderId="2" xfId="0" applyNumberFormat="1" applyFont="1" applyFill="1" applyBorder="1" applyAlignment="1">
      <alignment horizontal="center" vertical="center"/>
    </xf>
    <xf numFmtId="180" fontId="0" fillId="4" borderId="1" xfId="0" applyNumberFormat="1" applyFont="1" applyFill="1" applyBorder="1" applyAlignment="1">
      <alignment horizontal="center" vertical="center"/>
    </xf>
    <xf numFmtId="180" fontId="0" fillId="2" borderId="2" xfId="0" applyNumberFormat="1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180" fontId="0" fillId="4" borderId="5" xfId="0" applyNumberFormat="1" applyFont="1" applyFill="1" applyBorder="1" applyAlignment="1">
      <alignment horizontal="center" vertical="center"/>
    </xf>
    <xf numFmtId="180" fontId="0" fillId="3" borderId="1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60"/>
  <sheetViews>
    <sheetView tabSelected="1" workbookViewId="0" topLeftCell="A19">
      <selection activeCell="M31" sqref="M31"/>
    </sheetView>
  </sheetViews>
  <sheetFormatPr defaultColWidth="9.00390625" defaultRowHeight="21.75" customHeight="1"/>
  <cols>
    <col min="1" max="1" width="6.50390625" style="6" customWidth="1"/>
    <col min="2" max="2" width="27.125" style="7" customWidth="1"/>
    <col min="3" max="3" width="18.625" style="6" customWidth="1"/>
    <col min="4" max="4" width="20.00390625" style="6" customWidth="1"/>
    <col min="5" max="5" width="21.25390625" style="6" customWidth="1"/>
    <col min="6" max="7" width="9.00390625" style="6" customWidth="1"/>
    <col min="8" max="8" width="7.00390625" style="6" customWidth="1"/>
    <col min="9" max="10" width="5.625" style="6" customWidth="1"/>
    <col min="11" max="11" width="14.625" style="6" customWidth="1"/>
    <col min="12" max="245" width="9.00390625" style="6" customWidth="1"/>
    <col min="246" max="248" width="9.00390625" style="8" customWidth="1"/>
  </cols>
  <sheetData>
    <row r="1" spans="1:11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248" s="3" customFormat="1" ht="73.5" customHeight="1">
      <c r="A2" s="10" t="s">
        <v>1</v>
      </c>
      <c r="B2" s="11" t="s">
        <v>2</v>
      </c>
      <c r="C2" s="11" t="s">
        <v>3</v>
      </c>
      <c r="D2" s="10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39" t="s">
        <v>10</v>
      </c>
      <c r="K2" s="40" t="s">
        <v>11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</row>
    <row r="3" spans="1:11" ht="18.75" customHeight="1">
      <c r="A3" s="14">
        <v>1</v>
      </c>
      <c r="B3" s="15" t="s">
        <v>12</v>
      </c>
      <c r="C3" s="16">
        <v>200</v>
      </c>
      <c r="D3" s="14">
        <f aca="true" t="shared" si="0" ref="D3:D18">C3*0.4</f>
        <v>80</v>
      </c>
      <c r="E3" s="17">
        <v>6</v>
      </c>
      <c r="F3" s="18">
        <v>83</v>
      </c>
      <c r="G3" s="18">
        <v>94</v>
      </c>
      <c r="H3" s="18">
        <v>9</v>
      </c>
      <c r="I3" s="18">
        <v>26</v>
      </c>
      <c r="J3" s="42">
        <v>31</v>
      </c>
      <c r="K3" s="43">
        <f>G3-D3</f>
        <v>14</v>
      </c>
    </row>
    <row r="4" spans="1:11" ht="18.75" customHeight="1">
      <c r="A4" s="19">
        <v>2</v>
      </c>
      <c r="B4" s="20" t="s">
        <v>13</v>
      </c>
      <c r="C4" s="21">
        <v>246</v>
      </c>
      <c r="D4" s="19">
        <f t="shared" si="0"/>
        <v>98.4</v>
      </c>
      <c r="E4" s="22">
        <v>7</v>
      </c>
      <c r="F4" s="18">
        <v>118</v>
      </c>
      <c r="G4" s="18">
        <v>110</v>
      </c>
      <c r="H4" s="18">
        <v>0</v>
      </c>
      <c r="I4" s="18">
        <v>0</v>
      </c>
      <c r="J4" s="42">
        <v>1</v>
      </c>
      <c r="K4" s="43">
        <f aca="true" t="shared" si="1" ref="K4:K35">G4-D4</f>
        <v>11.599999999999994</v>
      </c>
    </row>
    <row r="5" spans="1:11" ht="18.75" customHeight="1">
      <c r="A5" s="23">
        <v>3</v>
      </c>
      <c r="B5" s="24" t="s">
        <v>14</v>
      </c>
      <c r="C5" s="25">
        <v>233</v>
      </c>
      <c r="D5" s="23">
        <f t="shared" si="0"/>
        <v>93.2</v>
      </c>
      <c r="E5" s="26">
        <v>7</v>
      </c>
      <c r="F5" s="27">
        <v>15</v>
      </c>
      <c r="G5" s="27">
        <v>9</v>
      </c>
      <c r="H5" s="27">
        <v>0</v>
      </c>
      <c r="I5" s="27">
        <v>0</v>
      </c>
      <c r="J5" s="44">
        <v>0</v>
      </c>
      <c r="K5" s="45">
        <f t="shared" si="1"/>
        <v>-84.2</v>
      </c>
    </row>
    <row r="6" spans="1:11" ht="18.75" customHeight="1">
      <c r="A6" s="19">
        <v>4</v>
      </c>
      <c r="B6" s="20" t="s">
        <v>15</v>
      </c>
      <c r="C6" s="21">
        <v>206</v>
      </c>
      <c r="D6" s="19">
        <f t="shared" si="0"/>
        <v>82.4</v>
      </c>
      <c r="E6" s="22">
        <v>6</v>
      </c>
      <c r="F6" s="18">
        <v>71</v>
      </c>
      <c r="G6" s="18">
        <v>88</v>
      </c>
      <c r="H6" s="18">
        <v>1</v>
      </c>
      <c r="I6" s="18">
        <v>13</v>
      </c>
      <c r="J6" s="42">
        <v>43</v>
      </c>
      <c r="K6" s="43">
        <f t="shared" si="1"/>
        <v>5.599999999999994</v>
      </c>
    </row>
    <row r="7" spans="1:11" ht="18.75" customHeight="1">
      <c r="A7" s="19">
        <v>5</v>
      </c>
      <c r="B7" s="20" t="s">
        <v>16</v>
      </c>
      <c r="C7" s="21">
        <v>255</v>
      </c>
      <c r="D7" s="19">
        <f t="shared" si="0"/>
        <v>102</v>
      </c>
      <c r="E7" s="22">
        <v>7</v>
      </c>
      <c r="F7" s="18">
        <v>117</v>
      </c>
      <c r="G7" s="18">
        <v>114</v>
      </c>
      <c r="H7" s="18">
        <v>1</v>
      </c>
      <c r="I7" s="18">
        <v>5</v>
      </c>
      <c r="J7" s="42">
        <v>4</v>
      </c>
      <c r="K7" s="43">
        <f t="shared" si="1"/>
        <v>12</v>
      </c>
    </row>
    <row r="8" spans="1:11" ht="18.75" customHeight="1">
      <c r="A8" s="19">
        <v>6</v>
      </c>
      <c r="B8" s="20" t="s">
        <v>17</v>
      </c>
      <c r="C8" s="21">
        <v>132</v>
      </c>
      <c r="D8" s="19">
        <f t="shared" si="0"/>
        <v>52.800000000000004</v>
      </c>
      <c r="E8" s="22">
        <v>4</v>
      </c>
      <c r="F8" s="18">
        <v>62</v>
      </c>
      <c r="G8" s="18">
        <v>62</v>
      </c>
      <c r="H8" s="18">
        <v>18</v>
      </c>
      <c r="I8" s="18">
        <v>28</v>
      </c>
      <c r="J8" s="42">
        <v>1</v>
      </c>
      <c r="K8" s="43">
        <f t="shared" si="1"/>
        <v>9.199999999999996</v>
      </c>
    </row>
    <row r="9" spans="1:11" ht="18.75" customHeight="1">
      <c r="A9" s="19">
        <v>7</v>
      </c>
      <c r="B9" s="20" t="s">
        <v>18</v>
      </c>
      <c r="C9" s="21">
        <v>174</v>
      </c>
      <c r="D9" s="19">
        <f t="shared" si="0"/>
        <v>69.60000000000001</v>
      </c>
      <c r="E9" s="22">
        <v>5</v>
      </c>
      <c r="F9" s="18">
        <v>157</v>
      </c>
      <c r="G9" s="18">
        <v>157</v>
      </c>
      <c r="H9" s="18">
        <v>2</v>
      </c>
      <c r="I9" s="18">
        <v>35</v>
      </c>
      <c r="J9" s="42">
        <v>37</v>
      </c>
      <c r="K9" s="43">
        <f t="shared" si="1"/>
        <v>87.39999999999999</v>
      </c>
    </row>
    <row r="10" spans="1:11" ht="18.75" customHeight="1">
      <c r="A10" s="19">
        <v>8</v>
      </c>
      <c r="B10" s="20" t="s">
        <v>19</v>
      </c>
      <c r="C10" s="21">
        <v>312</v>
      </c>
      <c r="D10" s="19">
        <f t="shared" si="0"/>
        <v>124.80000000000001</v>
      </c>
      <c r="E10" s="22">
        <v>9</v>
      </c>
      <c r="F10" s="18">
        <v>127</v>
      </c>
      <c r="G10" s="18">
        <v>147</v>
      </c>
      <c r="H10" s="18">
        <v>4</v>
      </c>
      <c r="I10" s="18">
        <v>41</v>
      </c>
      <c r="J10" s="42">
        <v>72</v>
      </c>
      <c r="K10" s="43">
        <f t="shared" si="1"/>
        <v>22.19999999999999</v>
      </c>
    </row>
    <row r="11" spans="1:11" ht="18.75" customHeight="1">
      <c r="A11" s="19">
        <v>9</v>
      </c>
      <c r="B11" s="20" t="s">
        <v>20</v>
      </c>
      <c r="C11" s="21">
        <v>135</v>
      </c>
      <c r="D11" s="19">
        <f t="shared" si="0"/>
        <v>54</v>
      </c>
      <c r="E11" s="22">
        <v>4</v>
      </c>
      <c r="F11" s="18">
        <v>27</v>
      </c>
      <c r="G11" s="18">
        <v>65</v>
      </c>
      <c r="H11" s="18">
        <v>3</v>
      </c>
      <c r="I11" s="18">
        <v>7</v>
      </c>
      <c r="J11" s="42">
        <v>6</v>
      </c>
      <c r="K11" s="43">
        <f t="shared" si="1"/>
        <v>11</v>
      </c>
    </row>
    <row r="12" spans="1:11" ht="18.75" customHeight="1">
      <c r="A12" s="19">
        <v>10</v>
      </c>
      <c r="B12" s="20" t="s">
        <v>21</v>
      </c>
      <c r="C12" s="21">
        <v>139</v>
      </c>
      <c r="D12" s="19">
        <f t="shared" si="0"/>
        <v>55.6</v>
      </c>
      <c r="E12" s="22">
        <v>4</v>
      </c>
      <c r="F12" s="18">
        <v>60</v>
      </c>
      <c r="G12" s="18">
        <v>62</v>
      </c>
      <c r="H12" s="18">
        <v>0</v>
      </c>
      <c r="I12" s="18">
        <v>23</v>
      </c>
      <c r="J12" s="42">
        <v>5</v>
      </c>
      <c r="K12" s="43">
        <f t="shared" si="1"/>
        <v>6.399999999999999</v>
      </c>
    </row>
    <row r="13" spans="1:11" ht="18.75" customHeight="1">
      <c r="A13" s="23">
        <v>11</v>
      </c>
      <c r="B13" s="24" t="s">
        <v>22</v>
      </c>
      <c r="C13" s="25">
        <v>166</v>
      </c>
      <c r="D13" s="23">
        <f t="shared" si="0"/>
        <v>66.4</v>
      </c>
      <c r="E13" s="26">
        <v>5</v>
      </c>
      <c r="F13" s="27">
        <v>9</v>
      </c>
      <c r="G13" s="27">
        <v>30</v>
      </c>
      <c r="H13" s="27">
        <v>0</v>
      </c>
      <c r="I13" s="27">
        <v>0</v>
      </c>
      <c r="J13" s="44">
        <v>0</v>
      </c>
      <c r="K13" s="45">
        <f t="shared" si="1"/>
        <v>-36.400000000000006</v>
      </c>
    </row>
    <row r="14" spans="1:11" ht="18.75" customHeight="1">
      <c r="A14" s="23">
        <v>12</v>
      </c>
      <c r="B14" s="24" t="s">
        <v>23</v>
      </c>
      <c r="C14" s="25">
        <v>162</v>
      </c>
      <c r="D14" s="23">
        <f t="shared" si="0"/>
        <v>64.8</v>
      </c>
      <c r="E14" s="26">
        <v>5</v>
      </c>
      <c r="F14" s="27">
        <v>9</v>
      </c>
      <c r="G14" s="27">
        <v>32</v>
      </c>
      <c r="H14" s="27">
        <v>0</v>
      </c>
      <c r="I14" s="27">
        <v>0</v>
      </c>
      <c r="J14" s="44">
        <v>0</v>
      </c>
      <c r="K14" s="45">
        <f t="shared" si="1"/>
        <v>-32.8</v>
      </c>
    </row>
    <row r="15" spans="1:11" ht="18.75" customHeight="1">
      <c r="A15" s="19">
        <v>13</v>
      </c>
      <c r="B15" s="20" t="s">
        <v>24</v>
      </c>
      <c r="C15" s="21">
        <v>188</v>
      </c>
      <c r="D15" s="19">
        <f t="shared" si="0"/>
        <v>75.2</v>
      </c>
      <c r="E15" s="22">
        <v>5</v>
      </c>
      <c r="F15" s="18">
        <v>103</v>
      </c>
      <c r="G15" s="18">
        <v>79</v>
      </c>
      <c r="H15" s="18">
        <v>18</v>
      </c>
      <c r="I15" s="18">
        <v>22</v>
      </c>
      <c r="J15" s="42">
        <v>20</v>
      </c>
      <c r="K15" s="43">
        <f t="shared" si="1"/>
        <v>3.799999999999997</v>
      </c>
    </row>
    <row r="16" spans="1:11" ht="18.75" customHeight="1">
      <c r="A16" s="19">
        <v>14</v>
      </c>
      <c r="B16" s="20" t="s">
        <v>25</v>
      </c>
      <c r="C16" s="21">
        <v>110</v>
      </c>
      <c r="D16" s="19">
        <f t="shared" si="0"/>
        <v>44</v>
      </c>
      <c r="E16" s="22">
        <v>3</v>
      </c>
      <c r="F16" s="18">
        <v>44</v>
      </c>
      <c r="G16" s="18">
        <v>46</v>
      </c>
      <c r="H16" s="18">
        <v>6</v>
      </c>
      <c r="I16" s="18">
        <v>20</v>
      </c>
      <c r="J16" s="42">
        <v>20</v>
      </c>
      <c r="K16" s="43">
        <f t="shared" si="1"/>
        <v>2</v>
      </c>
    </row>
    <row r="17" spans="1:11" ht="18.75" customHeight="1">
      <c r="A17" s="19">
        <v>15</v>
      </c>
      <c r="B17" s="20" t="s">
        <v>26</v>
      </c>
      <c r="C17" s="21">
        <v>176</v>
      </c>
      <c r="D17" s="19">
        <f t="shared" si="0"/>
        <v>70.4</v>
      </c>
      <c r="E17" s="22">
        <v>5</v>
      </c>
      <c r="F17" s="18">
        <v>78</v>
      </c>
      <c r="G17" s="18">
        <v>84</v>
      </c>
      <c r="H17" s="18">
        <v>8</v>
      </c>
      <c r="I17" s="18">
        <v>10</v>
      </c>
      <c r="J17" s="42">
        <v>6</v>
      </c>
      <c r="K17" s="43">
        <f t="shared" si="1"/>
        <v>13.599999999999994</v>
      </c>
    </row>
    <row r="18" spans="1:11" ht="18.75" customHeight="1">
      <c r="A18" s="23">
        <v>16</v>
      </c>
      <c r="B18" s="24" t="s">
        <v>27</v>
      </c>
      <c r="C18" s="25">
        <v>126</v>
      </c>
      <c r="D18" s="23">
        <f t="shared" si="0"/>
        <v>50.400000000000006</v>
      </c>
      <c r="E18" s="26">
        <v>4</v>
      </c>
      <c r="F18" s="27">
        <v>38</v>
      </c>
      <c r="G18" s="27">
        <v>31</v>
      </c>
      <c r="H18" s="27">
        <v>22</v>
      </c>
      <c r="I18" s="27">
        <v>12</v>
      </c>
      <c r="J18" s="44">
        <v>5</v>
      </c>
      <c r="K18" s="45">
        <f t="shared" si="1"/>
        <v>-19.400000000000006</v>
      </c>
    </row>
    <row r="19" spans="1:248" s="4" customFormat="1" ht="18.75" customHeight="1">
      <c r="A19" s="28">
        <v>17</v>
      </c>
      <c r="B19" s="29" t="s">
        <v>28</v>
      </c>
      <c r="C19" s="30">
        <v>190</v>
      </c>
      <c r="D19" s="28">
        <f>C19*0.5</f>
        <v>95</v>
      </c>
      <c r="E19" s="31">
        <f>D19*0.1</f>
        <v>9.5</v>
      </c>
      <c r="F19" s="32">
        <v>30</v>
      </c>
      <c r="G19" s="32">
        <v>97</v>
      </c>
      <c r="H19" s="32">
        <v>0</v>
      </c>
      <c r="I19" s="32">
        <v>0</v>
      </c>
      <c r="J19" s="46">
        <v>0</v>
      </c>
      <c r="K19" s="43">
        <f t="shared" si="1"/>
        <v>2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55"/>
      <c r="IM19" s="55"/>
      <c r="IN19" s="55"/>
    </row>
    <row r="20" spans="1:248" s="4" customFormat="1" ht="18.75" customHeight="1">
      <c r="A20" s="23">
        <v>18</v>
      </c>
      <c r="B20" s="24" t="s">
        <v>29</v>
      </c>
      <c r="C20" s="25">
        <v>136</v>
      </c>
      <c r="D20" s="23">
        <f aca="true" t="shared" si="2" ref="D20:D27">C20*0.5</f>
        <v>68</v>
      </c>
      <c r="E20" s="26">
        <f aca="true" t="shared" si="3" ref="E20:E27">D20*0.1</f>
        <v>6.800000000000001</v>
      </c>
      <c r="F20" s="33">
        <v>43</v>
      </c>
      <c r="G20" s="33">
        <v>0</v>
      </c>
      <c r="H20" s="33">
        <v>0</v>
      </c>
      <c r="I20" s="33">
        <v>0</v>
      </c>
      <c r="J20" s="48">
        <v>0</v>
      </c>
      <c r="K20" s="45">
        <f t="shared" si="1"/>
        <v>-68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55"/>
      <c r="IM20" s="55"/>
      <c r="IN20" s="55"/>
    </row>
    <row r="21" spans="1:248" s="4" customFormat="1" ht="18.75" customHeight="1">
      <c r="A21" s="23">
        <v>19</v>
      </c>
      <c r="B21" s="24" t="s">
        <v>30</v>
      </c>
      <c r="C21" s="25">
        <v>216</v>
      </c>
      <c r="D21" s="23">
        <f t="shared" si="2"/>
        <v>108</v>
      </c>
      <c r="E21" s="26">
        <f t="shared" si="3"/>
        <v>10.8</v>
      </c>
      <c r="F21" s="33">
        <v>18</v>
      </c>
      <c r="G21" s="33">
        <v>75</v>
      </c>
      <c r="H21" s="33">
        <v>0</v>
      </c>
      <c r="I21" s="33">
        <v>0</v>
      </c>
      <c r="J21" s="48">
        <v>0</v>
      </c>
      <c r="K21" s="45">
        <f t="shared" si="1"/>
        <v>-33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55"/>
      <c r="IM21" s="55"/>
      <c r="IN21" s="55"/>
    </row>
    <row r="22" spans="1:248" s="4" customFormat="1" ht="18.75" customHeight="1">
      <c r="A22" s="28">
        <v>20</v>
      </c>
      <c r="B22" s="29" t="s">
        <v>31</v>
      </c>
      <c r="C22" s="30">
        <v>70</v>
      </c>
      <c r="D22" s="28">
        <f t="shared" si="2"/>
        <v>35</v>
      </c>
      <c r="E22" s="31">
        <f t="shared" si="3"/>
        <v>3.5</v>
      </c>
      <c r="F22" s="34">
        <v>51</v>
      </c>
      <c r="G22" s="34">
        <v>55</v>
      </c>
      <c r="H22" s="34">
        <v>0</v>
      </c>
      <c r="I22" s="34">
        <v>9</v>
      </c>
      <c r="J22" s="49">
        <v>39</v>
      </c>
      <c r="K22" s="43">
        <f t="shared" si="1"/>
        <v>20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55"/>
      <c r="IM22" s="55"/>
      <c r="IN22" s="55"/>
    </row>
    <row r="23" spans="1:248" s="4" customFormat="1" ht="18.75" customHeight="1">
      <c r="A23" s="28">
        <v>21</v>
      </c>
      <c r="B23" s="29" t="s">
        <v>32</v>
      </c>
      <c r="C23" s="30">
        <v>27</v>
      </c>
      <c r="D23" s="28">
        <f t="shared" si="2"/>
        <v>13.5</v>
      </c>
      <c r="E23" s="31">
        <f t="shared" si="3"/>
        <v>1.35</v>
      </c>
      <c r="F23" s="34">
        <v>21</v>
      </c>
      <c r="G23" s="34">
        <v>26</v>
      </c>
      <c r="H23" s="34">
        <v>0</v>
      </c>
      <c r="I23" s="34">
        <v>0</v>
      </c>
      <c r="J23" s="49">
        <v>0</v>
      </c>
      <c r="K23" s="43">
        <f t="shared" si="1"/>
        <v>12.5</v>
      </c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55"/>
      <c r="IM23" s="55"/>
      <c r="IN23" s="55"/>
    </row>
    <row r="24" spans="1:248" s="4" customFormat="1" ht="18.75" customHeight="1">
      <c r="A24" s="28">
        <v>22</v>
      </c>
      <c r="B24" s="29" t="s">
        <v>33</v>
      </c>
      <c r="C24" s="30">
        <v>81</v>
      </c>
      <c r="D24" s="28">
        <f t="shared" si="2"/>
        <v>40.5</v>
      </c>
      <c r="E24" s="31">
        <f t="shared" si="3"/>
        <v>4.05</v>
      </c>
      <c r="F24" s="34">
        <v>38</v>
      </c>
      <c r="G24" s="34">
        <v>52</v>
      </c>
      <c r="H24" s="34">
        <v>0</v>
      </c>
      <c r="I24" s="34">
        <v>0</v>
      </c>
      <c r="J24" s="49">
        <v>0</v>
      </c>
      <c r="K24" s="43">
        <f t="shared" si="1"/>
        <v>11.5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55"/>
      <c r="IM24" s="55"/>
      <c r="IN24" s="55"/>
    </row>
    <row r="25" spans="1:248" s="4" customFormat="1" ht="18.75" customHeight="1">
      <c r="A25" s="28">
        <v>23</v>
      </c>
      <c r="B25" s="29" t="s">
        <v>34</v>
      </c>
      <c r="C25" s="30">
        <v>17</v>
      </c>
      <c r="D25" s="28">
        <f t="shared" si="2"/>
        <v>8.5</v>
      </c>
      <c r="E25" s="31">
        <f t="shared" si="3"/>
        <v>0.8500000000000001</v>
      </c>
      <c r="F25" s="34">
        <v>7</v>
      </c>
      <c r="G25" s="34">
        <v>10</v>
      </c>
      <c r="H25" s="34">
        <v>1</v>
      </c>
      <c r="I25" s="34">
        <v>0</v>
      </c>
      <c r="J25" s="49">
        <v>6</v>
      </c>
      <c r="K25" s="43">
        <f t="shared" si="1"/>
        <v>1.5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55"/>
      <c r="IM25" s="55"/>
      <c r="IN25" s="55"/>
    </row>
    <row r="26" spans="1:248" s="4" customFormat="1" ht="18.75" customHeight="1">
      <c r="A26" s="28">
        <v>24</v>
      </c>
      <c r="B26" s="29" t="s">
        <v>35</v>
      </c>
      <c r="C26" s="30">
        <v>47</v>
      </c>
      <c r="D26" s="28">
        <f t="shared" si="2"/>
        <v>23.5</v>
      </c>
      <c r="E26" s="31">
        <f t="shared" si="3"/>
        <v>2.35</v>
      </c>
      <c r="F26" s="34">
        <v>35</v>
      </c>
      <c r="G26" s="34">
        <v>38</v>
      </c>
      <c r="H26" s="34">
        <v>4</v>
      </c>
      <c r="I26" s="34">
        <v>4</v>
      </c>
      <c r="J26" s="49">
        <v>4</v>
      </c>
      <c r="K26" s="43">
        <f t="shared" si="1"/>
        <v>14.5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55"/>
      <c r="IM26" s="55"/>
      <c r="IN26" s="55"/>
    </row>
    <row r="27" spans="1:248" s="4" customFormat="1" ht="18.75" customHeight="1">
      <c r="A27" s="23">
        <v>25</v>
      </c>
      <c r="B27" s="24" t="s">
        <v>36</v>
      </c>
      <c r="C27" s="25">
        <v>32</v>
      </c>
      <c r="D27" s="23">
        <f t="shared" si="2"/>
        <v>16</v>
      </c>
      <c r="E27" s="26">
        <f t="shared" si="3"/>
        <v>1.6</v>
      </c>
      <c r="F27" s="35">
        <v>-1</v>
      </c>
      <c r="G27" s="33">
        <v>9</v>
      </c>
      <c r="H27" s="33">
        <v>0</v>
      </c>
      <c r="I27" s="33">
        <v>0</v>
      </c>
      <c r="J27" s="48">
        <v>0</v>
      </c>
      <c r="K27" s="45">
        <f t="shared" si="1"/>
        <v>-7</v>
      </c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55"/>
      <c r="IM27" s="55"/>
      <c r="IN27" s="55"/>
    </row>
    <row r="28" spans="1:11" ht="18.75" customHeight="1">
      <c r="A28" s="19">
        <v>26</v>
      </c>
      <c r="B28" s="20" t="s">
        <v>37</v>
      </c>
      <c r="C28" s="21">
        <v>29</v>
      </c>
      <c r="D28" s="19">
        <f aca="true" t="shared" si="4" ref="D28:D34">C28*0.4</f>
        <v>11.600000000000001</v>
      </c>
      <c r="E28" s="22">
        <v>1</v>
      </c>
      <c r="F28" s="34">
        <v>5</v>
      </c>
      <c r="G28" s="34">
        <v>16</v>
      </c>
      <c r="H28" s="34">
        <v>0</v>
      </c>
      <c r="I28" s="34">
        <v>2</v>
      </c>
      <c r="J28" s="49">
        <v>1</v>
      </c>
      <c r="K28" s="43">
        <f t="shared" si="1"/>
        <v>4.399999999999999</v>
      </c>
    </row>
    <row r="29" spans="1:11" ht="18.75" customHeight="1">
      <c r="A29" s="23">
        <v>27</v>
      </c>
      <c r="B29" s="24" t="s">
        <v>38</v>
      </c>
      <c r="C29" s="25">
        <v>31</v>
      </c>
      <c r="D29" s="23">
        <f t="shared" si="4"/>
        <v>12.4</v>
      </c>
      <c r="E29" s="26">
        <v>1</v>
      </c>
      <c r="F29" s="33">
        <v>6</v>
      </c>
      <c r="G29" s="33">
        <v>0</v>
      </c>
      <c r="H29" s="33">
        <v>0</v>
      </c>
      <c r="I29" s="33">
        <v>0</v>
      </c>
      <c r="J29" s="48">
        <v>0</v>
      </c>
      <c r="K29" s="45">
        <f t="shared" si="1"/>
        <v>-12.4</v>
      </c>
    </row>
    <row r="30" spans="1:11" s="5" customFormat="1" ht="18.75" customHeight="1">
      <c r="A30" s="28">
        <v>28</v>
      </c>
      <c r="B30" s="29" t="s">
        <v>39</v>
      </c>
      <c r="C30" s="30">
        <v>84</v>
      </c>
      <c r="D30" s="28">
        <f t="shared" si="4"/>
        <v>33.6</v>
      </c>
      <c r="E30" s="31">
        <v>2</v>
      </c>
      <c r="F30" s="36">
        <v>43</v>
      </c>
      <c r="G30" s="36">
        <v>38</v>
      </c>
      <c r="H30" s="36">
        <v>0</v>
      </c>
      <c r="I30" s="36">
        <v>0</v>
      </c>
      <c r="J30" s="50">
        <v>0</v>
      </c>
      <c r="K30" s="51">
        <f t="shared" si="1"/>
        <v>4.399999999999999</v>
      </c>
    </row>
    <row r="31" spans="1:11" ht="18.75" customHeight="1">
      <c r="A31" s="19">
        <v>29</v>
      </c>
      <c r="B31" s="20" t="s">
        <v>40</v>
      </c>
      <c r="C31" s="21">
        <v>121</v>
      </c>
      <c r="D31" s="19">
        <f t="shared" si="4"/>
        <v>48.400000000000006</v>
      </c>
      <c r="E31" s="22">
        <v>3</v>
      </c>
      <c r="F31" s="18">
        <v>36</v>
      </c>
      <c r="G31" s="18">
        <v>59</v>
      </c>
      <c r="H31" s="18">
        <v>0</v>
      </c>
      <c r="I31" s="18">
        <v>7</v>
      </c>
      <c r="J31" s="42">
        <v>0</v>
      </c>
      <c r="K31" s="43">
        <f t="shared" si="1"/>
        <v>10.599999999999994</v>
      </c>
    </row>
    <row r="32" spans="1:11" ht="18.75" customHeight="1">
      <c r="A32" s="23">
        <v>30</v>
      </c>
      <c r="B32" s="24" t="s">
        <v>41</v>
      </c>
      <c r="C32" s="25">
        <v>186</v>
      </c>
      <c r="D32" s="23">
        <f t="shared" si="4"/>
        <v>74.4</v>
      </c>
      <c r="E32" s="26">
        <v>5</v>
      </c>
      <c r="F32" s="33">
        <v>46</v>
      </c>
      <c r="G32" s="33">
        <v>66</v>
      </c>
      <c r="H32" s="33">
        <v>0</v>
      </c>
      <c r="I32" s="33">
        <v>2</v>
      </c>
      <c r="J32" s="48">
        <v>1</v>
      </c>
      <c r="K32" s="45">
        <f t="shared" si="1"/>
        <v>-8.400000000000006</v>
      </c>
    </row>
    <row r="33" spans="1:11" ht="18.75" customHeight="1">
      <c r="A33" s="23">
        <v>31</v>
      </c>
      <c r="B33" s="24" t="s">
        <v>42</v>
      </c>
      <c r="C33" s="25">
        <v>86</v>
      </c>
      <c r="D33" s="23">
        <f t="shared" si="4"/>
        <v>34.4</v>
      </c>
      <c r="E33" s="26">
        <v>2</v>
      </c>
      <c r="F33" s="33">
        <v>17</v>
      </c>
      <c r="G33" s="33">
        <v>19</v>
      </c>
      <c r="H33" s="33">
        <v>0</v>
      </c>
      <c r="I33" s="33">
        <v>0</v>
      </c>
      <c r="J33" s="48">
        <v>0</v>
      </c>
      <c r="K33" s="45">
        <f t="shared" si="1"/>
        <v>-15.399999999999999</v>
      </c>
    </row>
    <row r="34" spans="1:11" ht="18.75" customHeight="1">
      <c r="A34" s="19">
        <v>32</v>
      </c>
      <c r="B34" s="20" t="s">
        <v>43</v>
      </c>
      <c r="C34" s="21">
        <v>140</v>
      </c>
      <c r="D34" s="19">
        <f t="shared" si="4"/>
        <v>56</v>
      </c>
      <c r="E34" s="22">
        <v>4</v>
      </c>
      <c r="F34" s="34">
        <v>64</v>
      </c>
      <c r="G34" s="34">
        <v>61</v>
      </c>
      <c r="H34" s="34">
        <v>0</v>
      </c>
      <c r="I34" s="34">
        <v>0</v>
      </c>
      <c r="J34" s="49">
        <v>0</v>
      </c>
      <c r="K34" s="43">
        <f t="shared" si="1"/>
        <v>5</v>
      </c>
    </row>
    <row r="35" spans="1:11" ht="18.75" customHeight="1">
      <c r="A35" s="19">
        <v>33</v>
      </c>
      <c r="B35" s="20" t="s">
        <v>44</v>
      </c>
      <c r="C35" s="21">
        <v>63</v>
      </c>
      <c r="D35" s="19">
        <f aca="true" t="shared" si="5" ref="D35:D61">C35*0.4</f>
        <v>25.200000000000003</v>
      </c>
      <c r="E35" s="22">
        <v>2</v>
      </c>
      <c r="F35" s="34">
        <v>23</v>
      </c>
      <c r="G35" s="34">
        <v>25</v>
      </c>
      <c r="H35" s="34">
        <v>0</v>
      </c>
      <c r="I35" s="34">
        <v>5</v>
      </c>
      <c r="J35" s="49">
        <v>0</v>
      </c>
      <c r="K35" s="43">
        <f t="shared" si="1"/>
        <v>-0.20000000000000284</v>
      </c>
    </row>
    <row r="36" spans="1:11" ht="18.75" customHeight="1">
      <c r="A36" s="23">
        <v>34</v>
      </c>
      <c r="B36" s="24" t="s">
        <v>45</v>
      </c>
      <c r="C36" s="25">
        <v>31</v>
      </c>
      <c r="D36" s="23">
        <f t="shared" si="5"/>
        <v>12.4</v>
      </c>
      <c r="E36" s="26">
        <v>1</v>
      </c>
      <c r="F36" s="33">
        <v>5</v>
      </c>
      <c r="G36" s="33">
        <v>0</v>
      </c>
      <c r="H36" s="33">
        <v>0</v>
      </c>
      <c r="I36" s="33">
        <v>0</v>
      </c>
      <c r="J36" s="48">
        <v>0</v>
      </c>
      <c r="K36" s="45">
        <f aca="true" t="shared" si="6" ref="K36:K61">G36-D36</f>
        <v>-12.4</v>
      </c>
    </row>
    <row r="37" spans="1:11" ht="18.75" customHeight="1">
      <c r="A37" s="23">
        <v>35</v>
      </c>
      <c r="B37" s="24" t="s">
        <v>46</v>
      </c>
      <c r="C37" s="25">
        <v>93</v>
      </c>
      <c r="D37" s="23">
        <f t="shared" si="5"/>
        <v>37.2</v>
      </c>
      <c r="E37" s="26">
        <v>3</v>
      </c>
      <c r="F37" s="33">
        <v>10</v>
      </c>
      <c r="G37" s="33">
        <v>11</v>
      </c>
      <c r="H37" s="33">
        <v>0</v>
      </c>
      <c r="I37" s="33">
        <v>0</v>
      </c>
      <c r="J37" s="48">
        <v>0</v>
      </c>
      <c r="K37" s="45">
        <f t="shared" si="6"/>
        <v>-26.200000000000003</v>
      </c>
    </row>
    <row r="38" spans="1:11" ht="18.75" customHeight="1">
      <c r="A38" s="23">
        <v>36</v>
      </c>
      <c r="B38" s="24" t="s">
        <v>47</v>
      </c>
      <c r="C38" s="25">
        <v>60</v>
      </c>
      <c r="D38" s="23">
        <f t="shared" si="5"/>
        <v>24</v>
      </c>
      <c r="E38" s="26">
        <v>2</v>
      </c>
      <c r="F38" s="33">
        <v>1</v>
      </c>
      <c r="G38" s="33">
        <v>10</v>
      </c>
      <c r="H38" s="33">
        <v>0</v>
      </c>
      <c r="I38" s="33">
        <v>0</v>
      </c>
      <c r="J38" s="48">
        <v>0</v>
      </c>
      <c r="K38" s="45">
        <f t="shared" si="6"/>
        <v>-14</v>
      </c>
    </row>
    <row r="39" spans="1:11" ht="18.75" customHeight="1">
      <c r="A39" s="19">
        <v>37</v>
      </c>
      <c r="B39" s="20" t="s">
        <v>48</v>
      </c>
      <c r="C39" s="21">
        <v>53</v>
      </c>
      <c r="D39" s="19">
        <f t="shared" si="5"/>
        <v>21.200000000000003</v>
      </c>
      <c r="E39" s="22">
        <v>1</v>
      </c>
      <c r="F39" s="34">
        <v>21</v>
      </c>
      <c r="G39" s="34">
        <v>22</v>
      </c>
      <c r="H39" s="34">
        <v>0</v>
      </c>
      <c r="I39" s="34">
        <v>5</v>
      </c>
      <c r="J39" s="49">
        <v>6</v>
      </c>
      <c r="K39" s="43">
        <f t="shared" si="6"/>
        <v>0.7999999999999972</v>
      </c>
    </row>
    <row r="40" spans="1:11" ht="18.75" customHeight="1">
      <c r="A40" s="23">
        <v>38</v>
      </c>
      <c r="B40" s="24" t="s">
        <v>49</v>
      </c>
      <c r="C40" s="25">
        <v>64</v>
      </c>
      <c r="D40" s="23">
        <f t="shared" si="5"/>
        <v>25.6</v>
      </c>
      <c r="E40" s="26">
        <v>2</v>
      </c>
      <c r="F40" s="33">
        <v>9</v>
      </c>
      <c r="G40" s="33">
        <v>15</v>
      </c>
      <c r="H40" s="33">
        <v>0</v>
      </c>
      <c r="I40" s="33">
        <v>0</v>
      </c>
      <c r="J40" s="48">
        <v>5</v>
      </c>
      <c r="K40" s="45">
        <f t="shared" si="6"/>
        <v>-10.600000000000001</v>
      </c>
    </row>
    <row r="41" spans="1:11" ht="18.75" customHeight="1">
      <c r="A41" s="23">
        <v>39</v>
      </c>
      <c r="B41" s="24" t="s">
        <v>50</v>
      </c>
      <c r="C41" s="25">
        <v>92</v>
      </c>
      <c r="D41" s="23">
        <f t="shared" si="5"/>
        <v>36.800000000000004</v>
      </c>
      <c r="E41" s="26">
        <v>3</v>
      </c>
      <c r="F41" s="33">
        <v>19</v>
      </c>
      <c r="G41" s="33">
        <v>26</v>
      </c>
      <c r="H41" s="33">
        <v>0</v>
      </c>
      <c r="I41" s="33">
        <v>10</v>
      </c>
      <c r="J41" s="48">
        <v>4</v>
      </c>
      <c r="K41" s="45">
        <f t="shared" si="6"/>
        <v>-10.800000000000004</v>
      </c>
    </row>
    <row r="42" spans="1:11" ht="18.75" customHeight="1">
      <c r="A42" s="19">
        <v>40</v>
      </c>
      <c r="B42" s="20" t="s">
        <v>51</v>
      </c>
      <c r="C42" s="21">
        <v>157</v>
      </c>
      <c r="D42" s="19">
        <f t="shared" si="5"/>
        <v>62.800000000000004</v>
      </c>
      <c r="E42" s="22">
        <v>4</v>
      </c>
      <c r="F42" s="34">
        <v>30</v>
      </c>
      <c r="G42" s="34">
        <v>70</v>
      </c>
      <c r="H42" s="34">
        <v>0</v>
      </c>
      <c r="I42" s="34">
        <v>0</v>
      </c>
      <c r="J42" s="49">
        <v>0</v>
      </c>
      <c r="K42" s="43">
        <f t="shared" si="6"/>
        <v>7.199999999999996</v>
      </c>
    </row>
    <row r="43" spans="1:11" ht="18.75" customHeight="1">
      <c r="A43" s="19">
        <v>41</v>
      </c>
      <c r="B43" s="20" t="s">
        <v>52</v>
      </c>
      <c r="C43" s="21">
        <v>23</v>
      </c>
      <c r="D43" s="19">
        <f t="shared" si="5"/>
        <v>9.200000000000001</v>
      </c>
      <c r="E43" s="22">
        <v>1</v>
      </c>
      <c r="F43" s="34">
        <v>9</v>
      </c>
      <c r="G43" s="34">
        <v>9</v>
      </c>
      <c r="H43" s="34">
        <v>1</v>
      </c>
      <c r="I43" s="34">
        <v>4</v>
      </c>
      <c r="J43" s="49">
        <v>0</v>
      </c>
      <c r="K43" s="43">
        <f t="shared" si="6"/>
        <v>-0.20000000000000107</v>
      </c>
    </row>
    <row r="44" spans="1:11" ht="18.75" customHeight="1">
      <c r="A44" s="19">
        <v>42</v>
      </c>
      <c r="B44" s="20" t="s">
        <v>53</v>
      </c>
      <c r="C44" s="21">
        <v>58</v>
      </c>
      <c r="D44" s="19">
        <f t="shared" si="5"/>
        <v>23.200000000000003</v>
      </c>
      <c r="E44" s="22">
        <v>2</v>
      </c>
      <c r="F44" s="34">
        <v>39</v>
      </c>
      <c r="G44" s="34">
        <v>41</v>
      </c>
      <c r="H44" s="34">
        <v>0</v>
      </c>
      <c r="I44" s="34">
        <v>20</v>
      </c>
      <c r="J44" s="49">
        <v>29</v>
      </c>
      <c r="K44" s="43">
        <f t="shared" si="6"/>
        <v>17.799999999999997</v>
      </c>
    </row>
    <row r="45" spans="1:11" ht="18.75" customHeight="1">
      <c r="A45" s="23">
        <v>43</v>
      </c>
      <c r="B45" s="24" t="s">
        <v>54</v>
      </c>
      <c r="C45" s="25">
        <v>78</v>
      </c>
      <c r="D45" s="23">
        <f t="shared" si="5"/>
        <v>31.200000000000003</v>
      </c>
      <c r="E45" s="26">
        <v>2</v>
      </c>
      <c r="F45" s="37">
        <v>12</v>
      </c>
      <c r="G45" s="37">
        <v>18</v>
      </c>
      <c r="H45" s="37">
        <v>0</v>
      </c>
      <c r="I45" s="37">
        <v>0</v>
      </c>
      <c r="J45" s="52">
        <v>0</v>
      </c>
      <c r="K45" s="45">
        <f t="shared" si="6"/>
        <v>-13.200000000000003</v>
      </c>
    </row>
    <row r="46" spans="1:11" ht="18.75" customHeight="1">
      <c r="A46" s="23">
        <v>44</v>
      </c>
      <c r="B46" s="24" t="s">
        <v>55</v>
      </c>
      <c r="C46" s="25">
        <v>55</v>
      </c>
      <c r="D46" s="23">
        <f t="shared" si="5"/>
        <v>22</v>
      </c>
      <c r="E46" s="26">
        <v>2</v>
      </c>
      <c r="F46" s="33">
        <v>0</v>
      </c>
      <c r="G46" s="33">
        <v>2</v>
      </c>
      <c r="H46" s="33">
        <v>0</v>
      </c>
      <c r="I46" s="33">
        <v>0</v>
      </c>
      <c r="J46" s="48">
        <v>0</v>
      </c>
      <c r="K46" s="45">
        <f t="shared" si="6"/>
        <v>-20</v>
      </c>
    </row>
    <row r="47" spans="1:11" ht="18.75" customHeight="1">
      <c r="A47" s="23">
        <v>45</v>
      </c>
      <c r="B47" s="24" t="s">
        <v>56</v>
      </c>
      <c r="C47" s="25">
        <v>49</v>
      </c>
      <c r="D47" s="23">
        <f t="shared" si="5"/>
        <v>19.6</v>
      </c>
      <c r="E47" s="26">
        <v>1</v>
      </c>
      <c r="F47" s="33">
        <v>12</v>
      </c>
      <c r="G47" s="33">
        <v>18</v>
      </c>
      <c r="H47" s="33">
        <v>0</v>
      </c>
      <c r="I47" s="33">
        <v>0</v>
      </c>
      <c r="J47" s="48">
        <v>0</v>
      </c>
      <c r="K47" s="45">
        <f t="shared" si="6"/>
        <v>-1.6000000000000014</v>
      </c>
    </row>
    <row r="48" spans="1:11" ht="18.75" customHeight="1">
      <c r="A48" s="23">
        <v>46</v>
      </c>
      <c r="B48" s="24" t="s">
        <v>57</v>
      </c>
      <c r="C48" s="25">
        <v>72</v>
      </c>
      <c r="D48" s="23">
        <f t="shared" si="5"/>
        <v>28.8</v>
      </c>
      <c r="E48" s="26">
        <v>2</v>
      </c>
      <c r="F48" s="33">
        <v>0</v>
      </c>
      <c r="G48" s="33">
        <v>0</v>
      </c>
      <c r="H48" s="33">
        <v>0</v>
      </c>
      <c r="I48" s="33">
        <v>0</v>
      </c>
      <c r="J48" s="48">
        <v>0</v>
      </c>
      <c r="K48" s="45">
        <f t="shared" si="6"/>
        <v>-28.8</v>
      </c>
    </row>
    <row r="49" spans="1:11" ht="18.75" customHeight="1">
      <c r="A49" s="19">
        <v>47</v>
      </c>
      <c r="B49" s="20" t="s">
        <v>58</v>
      </c>
      <c r="C49" s="21">
        <v>108</v>
      </c>
      <c r="D49" s="19">
        <f t="shared" si="5"/>
        <v>43.2</v>
      </c>
      <c r="E49" s="22">
        <v>3</v>
      </c>
      <c r="F49" s="34">
        <v>56</v>
      </c>
      <c r="G49" s="34">
        <v>67</v>
      </c>
      <c r="H49" s="34">
        <v>0</v>
      </c>
      <c r="I49" s="34">
        <v>3</v>
      </c>
      <c r="J49" s="49">
        <v>0</v>
      </c>
      <c r="K49" s="43">
        <f t="shared" si="6"/>
        <v>23.799999999999997</v>
      </c>
    </row>
    <row r="50" spans="1:11" ht="18.75" customHeight="1">
      <c r="A50" s="23">
        <v>48</v>
      </c>
      <c r="B50" s="24" t="s">
        <v>59</v>
      </c>
      <c r="C50" s="25">
        <v>69</v>
      </c>
      <c r="D50" s="23">
        <f t="shared" si="5"/>
        <v>27.6</v>
      </c>
      <c r="E50" s="26">
        <v>2</v>
      </c>
      <c r="F50" s="33">
        <v>10</v>
      </c>
      <c r="G50" s="33">
        <v>0</v>
      </c>
      <c r="H50" s="33">
        <v>0</v>
      </c>
      <c r="I50" s="33">
        <v>0</v>
      </c>
      <c r="J50" s="48">
        <v>0</v>
      </c>
      <c r="K50" s="45">
        <f t="shared" si="6"/>
        <v>-27.6</v>
      </c>
    </row>
    <row r="51" spans="1:11" ht="18.75" customHeight="1">
      <c r="A51" s="19">
        <v>49</v>
      </c>
      <c r="B51" s="20" t="s">
        <v>60</v>
      </c>
      <c r="C51" s="21">
        <v>118</v>
      </c>
      <c r="D51" s="19">
        <f t="shared" si="5"/>
        <v>47.2</v>
      </c>
      <c r="E51" s="22">
        <v>3</v>
      </c>
      <c r="F51" s="34">
        <v>37</v>
      </c>
      <c r="G51" s="34">
        <v>59</v>
      </c>
      <c r="H51" s="34">
        <v>5</v>
      </c>
      <c r="I51" s="34">
        <v>13</v>
      </c>
      <c r="J51" s="49">
        <v>9</v>
      </c>
      <c r="K51" s="43">
        <f t="shared" si="6"/>
        <v>11.799999999999997</v>
      </c>
    </row>
    <row r="52" spans="1:248" s="4" customFormat="1" ht="18.75" customHeight="1">
      <c r="A52" s="23">
        <v>50</v>
      </c>
      <c r="B52" s="24" t="s">
        <v>61</v>
      </c>
      <c r="C52" s="25">
        <v>375</v>
      </c>
      <c r="D52" s="23">
        <f>C52*0.5</f>
        <v>187.5</v>
      </c>
      <c r="E52" s="26">
        <f>D52*0.1</f>
        <v>18.75</v>
      </c>
      <c r="F52" s="33">
        <v>11</v>
      </c>
      <c r="G52" s="33">
        <v>22</v>
      </c>
      <c r="H52" s="33">
        <v>0</v>
      </c>
      <c r="I52" s="33">
        <v>0</v>
      </c>
      <c r="J52" s="48">
        <v>0</v>
      </c>
      <c r="K52" s="45">
        <f t="shared" si="6"/>
        <v>-165.5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55"/>
      <c r="IM52" s="55"/>
      <c r="IN52" s="55"/>
    </row>
    <row r="53" spans="1:248" s="4" customFormat="1" ht="18.75" customHeight="1">
      <c r="A53" s="23">
        <v>51</v>
      </c>
      <c r="B53" s="24" t="s">
        <v>62</v>
      </c>
      <c r="C53" s="25">
        <v>237</v>
      </c>
      <c r="D53" s="23">
        <f aca="true" t="shared" si="7" ref="D53:D60">C53*0.5</f>
        <v>118.5</v>
      </c>
      <c r="E53" s="26">
        <f aca="true" t="shared" si="8" ref="E53:E60">D53*0.1</f>
        <v>11.850000000000001</v>
      </c>
      <c r="F53" s="33">
        <v>32</v>
      </c>
      <c r="G53" s="33">
        <v>37</v>
      </c>
      <c r="H53" s="33">
        <v>0</v>
      </c>
      <c r="I53" s="33">
        <v>4</v>
      </c>
      <c r="J53" s="48">
        <v>0</v>
      </c>
      <c r="K53" s="45">
        <f t="shared" si="6"/>
        <v>-81.5</v>
      </c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55"/>
      <c r="IM53" s="55"/>
      <c r="IN53" s="55"/>
    </row>
    <row r="54" spans="1:248" s="4" customFormat="1" ht="18.75" customHeight="1">
      <c r="A54" s="23">
        <v>52</v>
      </c>
      <c r="B54" s="24" t="s">
        <v>63</v>
      </c>
      <c r="C54" s="25">
        <v>254</v>
      </c>
      <c r="D54" s="23">
        <f t="shared" si="7"/>
        <v>127</v>
      </c>
      <c r="E54" s="26">
        <f t="shared" si="8"/>
        <v>12.700000000000001</v>
      </c>
      <c r="F54" s="33">
        <v>22</v>
      </c>
      <c r="G54" s="33">
        <v>91</v>
      </c>
      <c r="H54" s="33">
        <v>1</v>
      </c>
      <c r="I54" s="33">
        <v>8</v>
      </c>
      <c r="J54" s="48">
        <v>6</v>
      </c>
      <c r="K54" s="45">
        <f t="shared" si="6"/>
        <v>-36</v>
      </c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55"/>
      <c r="IM54" s="55"/>
      <c r="IN54" s="55"/>
    </row>
    <row r="55" spans="1:248" s="4" customFormat="1" ht="18.75" customHeight="1">
      <c r="A55" s="23">
        <v>53</v>
      </c>
      <c r="B55" s="24" t="s">
        <v>64</v>
      </c>
      <c r="C55" s="25">
        <v>82</v>
      </c>
      <c r="D55" s="23">
        <f t="shared" si="7"/>
        <v>41</v>
      </c>
      <c r="E55" s="26">
        <f t="shared" si="8"/>
        <v>4.1000000000000005</v>
      </c>
      <c r="F55" s="33">
        <v>20</v>
      </c>
      <c r="G55" s="33">
        <v>31</v>
      </c>
      <c r="H55" s="33">
        <v>0</v>
      </c>
      <c r="I55" s="33">
        <v>0</v>
      </c>
      <c r="J55" s="48">
        <v>0</v>
      </c>
      <c r="K55" s="45">
        <f t="shared" si="6"/>
        <v>-10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55"/>
      <c r="IM55" s="55"/>
      <c r="IN55" s="55"/>
    </row>
    <row r="56" spans="1:248" s="4" customFormat="1" ht="18.75" customHeight="1">
      <c r="A56" s="23">
        <v>54</v>
      </c>
      <c r="B56" s="24" t="s">
        <v>65</v>
      </c>
      <c r="C56" s="25">
        <v>153</v>
      </c>
      <c r="D56" s="23">
        <f t="shared" si="7"/>
        <v>76.5</v>
      </c>
      <c r="E56" s="26">
        <f t="shared" si="8"/>
        <v>7.65</v>
      </c>
      <c r="F56" s="33">
        <v>9</v>
      </c>
      <c r="G56" s="33">
        <v>6</v>
      </c>
      <c r="H56" s="33">
        <v>0</v>
      </c>
      <c r="I56" s="33">
        <v>0</v>
      </c>
      <c r="J56" s="48">
        <v>0</v>
      </c>
      <c r="K56" s="45">
        <f t="shared" si="6"/>
        <v>-70.5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  <c r="HT56" s="47"/>
      <c r="HU56" s="47"/>
      <c r="HV56" s="47"/>
      <c r="HW56" s="47"/>
      <c r="HX56" s="47"/>
      <c r="HY56" s="47"/>
      <c r="HZ56" s="47"/>
      <c r="IA56" s="47"/>
      <c r="IB56" s="47"/>
      <c r="IC56" s="47"/>
      <c r="ID56" s="47"/>
      <c r="IE56" s="47"/>
      <c r="IF56" s="47"/>
      <c r="IG56" s="47"/>
      <c r="IH56" s="47"/>
      <c r="II56" s="47"/>
      <c r="IJ56" s="47"/>
      <c r="IK56" s="47"/>
      <c r="IL56" s="55"/>
      <c r="IM56" s="55"/>
      <c r="IN56" s="55"/>
    </row>
    <row r="57" spans="1:248" s="4" customFormat="1" ht="18.75" customHeight="1">
      <c r="A57" s="23">
        <v>55</v>
      </c>
      <c r="B57" s="24" t="s">
        <v>66</v>
      </c>
      <c r="C57" s="25">
        <v>152</v>
      </c>
      <c r="D57" s="23">
        <f t="shared" si="7"/>
        <v>76</v>
      </c>
      <c r="E57" s="26">
        <f t="shared" si="8"/>
        <v>7.6000000000000005</v>
      </c>
      <c r="F57" s="33">
        <v>47</v>
      </c>
      <c r="G57" s="33">
        <v>44</v>
      </c>
      <c r="H57" s="33">
        <v>0</v>
      </c>
      <c r="I57" s="33">
        <v>4</v>
      </c>
      <c r="J57" s="48">
        <v>5</v>
      </c>
      <c r="K57" s="45">
        <f t="shared" si="6"/>
        <v>-32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55"/>
      <c r="IM57" s="55"/>
      <c r="IN57" s="55"/>
    </row>
    <row r="58" spans="1:248" s="4" customFormat="1" ht="18.75" customHeight="1">
      <c r="A58" s="23">
        <v>56</v>
      </c>
      <c r="B58" s="24" t="s">
        <v>67</v>
      </c>
      <c r="C58" s="25">
        <v>118</v>
      </c>
      <c r="D58" s="23">
        <f t="shared" si="7"/>
        <v>59</v>
      </c>
      <c r="E58" s="26">
        <f t="shared" si="8"/>
        <v>5.9</v>
      </c>
      <c r="F58" s="33">
        <v>56</v>
      </c>
      <c r="G58" s="33">
        <v>52</v>
      </c>
      <c r="H58" s="33">
        <v>0</v>
      </c>
      <c r="I58" s="33">
        <v>24</v>
      </c>
      <c r="J58" s="48">
        <v>2</v>
      </c>
      <c r="K58" s="45">
        <f t="shared" si="6"/>
        <v>-7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55"/>
      <c r="IM58" s="55"/>
      <c r="IN58" s="55"/>
    </row>
    <row r="59" spans="1:11" ht="18.75" customHeight="1">
      <c r="A59" s="19">
        <v>57</v>
      </c>
      <c r="B59" s="20" t="s">
        <v>68</v>
      </c>
      <c r="C59" s="20">
        <v>105</v>
      </c>
      <c r="D59" s="19">
        <f>C59*0.4</f>
        <v>42</v>
      </c>
      <c r="E59" s="31">
        <f>D59*0.07</f>
        <v>2.9400000000000004</v>
      </c>
      <c r="F59" s="34">
        <v>4</v>
      </c>
      <c r="G59" s="34">
        <v>52</v>
      </c>
      <c r="H59" s="34">
        <v>0</v>
      </c>
      <c r="I59" s="34">
        <v>0</v>
      </c>
      <c r="J59" s="49">
        <v>2</v>
      </c>
      <c r="K59" s="53">
        <f t="shared" si="6"/>
        <v>10</v>
      </c>
    </row>
    <row r="60" spans="1:11" ht="18.75" customHeight="1">
      <c r="A60" s="19" t="s">
        <v>69</v>
      </c>
      <c r="B60" s="19"/>
      <c r="C60" s="38">
        <f>SUM(C3:C59)</f>
        <v>7172</v>
      </c>
      <c r="D60" s="38">
        <f>SUM(D3:D59)</f>
        <v>3087.4999999999995</v>
      </c>
      <c r="E60" s="22">
        <v>257</v>
      </c>
      <c r="F60" s="18"/>
      <c r="G60" s="18"/>
      <c r="H60" s="18"/>
      <c r="I60" s="18"/>
      <c r="J60" s="42"/>
      <c r="K60" s="54"/>
    </row>
  </sheetData>
  <sheetProtection/>
  <mergeCells count="2">
    <mergeCell ref="A1:K1"/>
    <mergeCell ref="A60:B6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9">
      <selection activeCell="F14" sqref="A1:IV65536"/>
    </sheetView>
  </sheetViews>
  <sheetFormatPr defaultColWidth="9.00390625" defaultRowHeight="14.25"/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</row>
    <row r="6" spans="1:12" ht="14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</row>
    <row r="8" spans="1:12" ht="14.25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</row>
    <row r="10" spans="1:12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</row>
    <row r="12" spans="1:12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</row>
    <row r="15" spans="1:1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</row>
    <row r="16" spans="1:12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4">
      <selection activeCell="I22" sqref="I22"/>
    </sheetView>
  </sheetViews>
  <sheetFormatPr defaultColWidth="9.00390625" defaultRowHeight="14.25"/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</row>
    <row r="6" spans="1:12" ht="14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</row>
    <row r="8" spans="1:12" ht="14.25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</row>
    <row r="10" spans="1:12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</row>
    <row r="12" spans="1:12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</row>
    <row r="13" spans="1:12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</row>
    <row r="14" spans="1:12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</row>
    <row r="15" spans="1:1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</row>
    <row r="16" spans="1:12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</row>
    <row r="17" spans="1:12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Anonymous</cp:lastModifiedBy>
  <cp:lastPrinted>2015-01-30T09:12:45Z</cp:lastPrinted>
  <dcterms:created xsi:type="dcterms:W3CDTF">2015-01-30T01:42:51Z</dcterms:created>
  <dcterms:modified xsi:type="dcterms:W3CDTF">2015-05-16T04:06:59Z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